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bcnow-my.sharepoint.com/personal/james_arnold_virginiaabc_com/Documents/Desktop/Jims Sandbox/Deliveries/Web Pages/Industry Resources Page/"/>
    </mc:Choice>
  </mc:AlternateContent>
  <xr:revisionPtr revIDLastSave="4" documentId="11_3BAC85653E3CC8B1544D2E4FCB341390E62AA5FB" xr6:coauthVersionLast="47" xr6:coauthVersionMax="47" xr10:uidLastSave="{39603929-1A35-40AB-9A85-BAEAE0F36360}"/>
  <bookViews>
    <workbookView xWindow="-120" yWindow="-120" windowWidth="29040" windowHeight="15840" xr2:uid="{00000000-000D-0000-FFFF-FFFF00000000}"/>
  </bookViews>
  <sheets>
    <sheet name="PO-Invoice" sheetId="1" r:id="rId1"/>
    <sheet name="Summary" sheetId="9" r:id="rId2"/>
    <sheet name="PO-Inv Instructions" sheetId="6" r:id="rId3"/>
    <sheet name="Summary Instruction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9" l="1"/>
  <c r="T5" i="9"/>
  <c r="V5" i="9" l="1"/>
  <c r="V3" i="9" s="1"/>
</calcChain>
</file>

<file path=xl/sharedStrings.xml><?xml version="1.0" encoding="utf-8"?>
<sst xmlns="http://schemas.openxmlformats.org/spreadsheetml/2006/main" count="396" uniqueCount="255">
  <si>
    <t>Doc Type</t>
  </si>
  <si>
    <t>Orig Date</t>
  </si>
  <si>
    <t>ABC Tax Management Electronic Tax Form</t>
  </si>
  <si>
    <t>H</t>
  </si>
  <si>
    <t>D</t>
  </si>
  <si>
    <t>Column</t>
  </si>
  <si>
    <t>Required</t>
  </si>
  <si>
    <t>Example</t>
  </si>
  <si>
    <t>Char(2)</t>
  </si>
  <si>
    <t>"PO"</t>
  </si>
  <si>
    <t>Document Type</t>
  </si>
  <si>
    <t>Label</t>
  </si>
  <si>
    <t>Title</t>
  </si>
  <si>
    <t>Char(1)</t>
  </si>
  <si>
    <t>"T"</t>
  </si>
  <si>
    <t>Doc Nbr</t>
  </si>
  <si>
    <t>Document Number</t>
  </si>
  <si>
    <t>Char(15)</t>
  </si>
  <si>
    <t>"12345A"</t>
  </si>
  <si>
    <t>Origination Date</t>
  </si>
  <si>
    <t>Reference Number</t>
  </si>
  <si>
    <t>Ref Nbr</t>
  </si>
  <si>
    <t xml:space="preserve">The document number corresponding to this document.  For a Purchase Order it is the resulting Invoice Number.  For an Invoice, it is the initiation Purchase Order number. </t>
  </si>
  <si>
    <t>mm/dd/yyyy</t>
  </si>
  <si>
    <t>"07/15/2015"</t>
  </si>
  <si>
    <t>"X111111"</t>
  </si>
  <si>
    <t>Vendor's License Number</t>
  </si>
  <si>
    <t>Vendor's Name</t>
  </si>
  <si>
    <t>Vendor's Address Line 1</t>
  </si>
  <si>
    <t>Vendor's Address Line 2</t>
  </si>
  <si>
    <t>Vendor's City</t>
  </si>
  <si>
    <t>Vendor's State</t>
  </si>
  <si>
    <t>Always</t>
  </si>
  <si>
    <t>Exempt Code</t>
  </si>
  <si>
    <t>Doc
Type</t>
  </si>
  <si>
    <t>Exempt
Code</t>
  </si>
  <si>
    <t>Vendor 
License 
Nbr</t>
  </si>
  <si>
    <t>Vend Zip Code</t>
  </si>
  <si>
    <t>Product Description</t>
  </si>
  <si>
    <t>The Vendor's Trade Name.</t>
  </si>
  <si>
    <t>The Vendor's Address Line 1.</t>
  </si>
  <si>
    <t>The Vendor's Address Line 2.</t>
  </si>
  <si>
    <t>The Vendor's City.</t>
  </si>
  <si>
    <t>The Vendor's State Code.</t>
  </si>
  <si>
    <t>The Vendor's Zip Code.</t>
  </si>
  <si>
    <t>Char(8)</t>
  </si>
  <si>
    <t>Format(max Length)</t>
  </si>
  <si>
    <t>Char(32)</t>
  </si>
  <si>
    <t>Number(9)</t>
  </si>
  <si>
    <t>"12345678"</t>
  </si>
  <si>
    <t>"ACME Distributing"</t>
  </si>
  <si>
    <t>"100 Main Street"</t>
  </si>
  <si>
    <t>"Richmond"</t>
  </si>
  <si>
    <t>"VA"</t>
  </si>
  <si>
    <t>"SUITE 101"</t>
  </si>
  <si>
    <t>"123451234"</t>
  </si>
  <si>
    <t>ABC Product Approval Code</t>
  </si>
  <si>
    <t>The ABC approval code for the Brand Name being purchased.  If the Brand Name does not have a valid Approval Code, this must be a “0” (zero).</t>
  </si>
  <si>
    <t xml:space="preserve">A description of the item.  </t>
  </si>
  <si>
    <t>Char(40)</t>
  </si>
  <si>
    <t>Wholesaler Purchase Order / Invoice</t>
  </si>
  <si>
    <t>A</t>
  </si>
  <si>
    <t>B</t>
  </si>
  <si>
    <t>C</t>
  </si>
  <si>
    <t>E</t>
  </si>
  <si>
    <t>G</t>
  </si>
  <si>
    <t>F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</si>
  <si>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</si>
  <si>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</si>
  <si>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</si>
  <si>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</si>
  <si>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</si>
  <si>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</si>
  <si>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</si>
  <si>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</si>
  <si>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</si>
  <si>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</si>
  <si>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</si>
  <si>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Nbr Cases</t>
  </si>
  <si>
    <t>Nbr
Bottles</t>
  </si>
  <si>
    <t>Nbr
Cases</t>
  </si>
  <si>
    <t>Size in
Liters</t>
  </si>
  <si>
    <t>Number of Cases</t>
  </si>
  <si>
    <t>The number of cases involved in this transaction for this particular product.</t>
  </si>
  <si>
    <t>Size in Liters</t>
  </si>
  <si>
    <t>The volume per bottle in Liters.</t>
  </si>
  <si>
    <t>"4"</t>
  </si>
  <si>
    <t>Comments</t>
  </si>
  <si>
    <t>A 750 milliliter bottle would be .75</t>
  </si>
  <si>
    <t>Description</t>
  </si>
  <si>
    <t>"PO" (Purchase order)
"IN" (Invoice)</t>
  </si>
  <si>
    <t>Quantity in Liters</t>
  </si>
  <si>
    <t>A token which uniquely identifies this Purchase Order/Invoice in the wholesalers system.  This identifier must be unique within the statement period.</t>
  </si>
  <si>
    <t>The valid VA/ABC license number of the shipper on 'PO's or receiver on 'IN's.  If the vendor does not have a valid ABC license number, set to 0.</t>
  </si>
  <si>
    <t>".750"</t>
  </si>
  <si>
    <t>License 
Nbr</t>
  </si>
  <si>
    <t>Name</t>
  </si>
  <si>
    <t>Addr1</t>
  </si>
  <si>
    <t>Addr2</t>
  </si>
  <si>
    <t>City</t>
  </si>
  <si>
    <t>State</t>
  </si>
  <si>
    <t xml:space="preserve">
Zip</t>
  </si>
  <si>
    <t>Product</t>
  </si>
  <si>
    <t>Code</t>
  </si>
  <si>
    <t>Desc</t>
  </si>
  <si>
    <t>License Nbr</t>
  </si>
  <si>
    <t>Zip</t>
  </si>
  <si>
    <t>"54421"</t>
  </si>
  <si>
    <t>"CH DE PARENCHERE RAPHAEL 10"</t>
  </si>
  <si>
    <t>Tax Exempt Type Code</t>
  </si>
  <si>
    <t>This would be the Purchase Order Number on a Purchase Order or the Invoice Number on an Invoice.</t>
  </si>
  <si>
    <t>For wholesalers receiving products from another Virginia wholesaler, this would be the shipper's invoice number.</t>
  </si>
  <si>
    <t>The date the document (PO or Invoice) was created by the tax payer.</t>
  </si>
  <si>
    <t>The Invoice or Purchase Order date.</t>
  </si>
  <si>
    <t>Received / Shipping Date</t>
  </si>
  <si>
    <t>Recv / Ship Dt</t>
  </si>
  <si>
    <t>The date that the products were received on a Purchase Order or  shipped on an Invoice.</t>
  </si>
  <si>
    <t>Positive number from 0 to 99999999</t>
  </si>
  <si>
    <t>Positive number from 1 to 99999999</t>
  </si>
  <si>
    <t>Positive number from .001 to 9999999.999</t>
  </si>
  <si>
    <t>Number(8)</t>
  </si>
  <si>
    <t>Char(50)</t>
  </si>
  <si>
    <t>T</t>
  </si>
  <si>
    <t>License Number</t>
  </si>
  <si>
    <t>An authorized license number for the user.</t>
  </si>
  <si>
    <t>U</t>
  </si>
  <si>
    <t>V</t>
  </si>
  <si>
    <t>Pickup</t>
  </si>
  <si>
    <t>Wholesaler Monthly Summary Report</t>
  </si>
  <si>
    <t>Month</t>
  </si>
  <si>
    <t>Year</t>
  </si>
  <si>
    <t>Pickup Code</t>
  </si>
  <si>
    <t>Pickup code is only valid on Tax Exempt invocies.  Valid values are 'Y', 'N' or blank.</t>
  </si>
  <si>
    <t>"Y"</t>
  </si>
  <si>
    <t>Wholesaler Monthly Summary Report Instructions</t>
  </si>
  <si>
    <t>Comment</t>
  </si>
  <si>
    <t>Reporting Month</t>
  </si>
  <si>
    <t>Number(2)</t>
  </si>
  <si>
    <t>"10"</t>
  </si>
  <si>
    <t>Values 1 to 12 from January through December.</t>
  </si>
  <si>
    <t>Reporting Year</t>
  </si>
  <si>
    <t>The year that is being reported</t>
  </si>
  <si>
    <t>Number(4)</t>
  </si>
  <si>
    <t>"2016"</t>
  </si>
  <si>
    <t>Positive number from 0 to 99,999,999.999</t>
  </si>
  <si>
    <t>"381"</t>
  </si>
  <si>
    <t>This example could represent five cases (12 bottles) of 750 milliliters bottles and 10 cases (12 bottles) of 1 liter bottles and 15 case (12 bottles) of 1.5 liter bottles.</t>
  </si>
  <si>
    <t>"7.5"</t>
  </si>
  <si>
    <t>This example could represent ten 750 milliliters bottles.</t>
  </si>
  <si>
    <t>"900"</t>
  </si>
  <si>
    <t>This example could represent one hundred cases (12 bottles in case, 750 milliliters in bottle)</t>
  </si>
  <si>
    <t>Version: 1.0</t>
  </si>
  <si>
    <t>Tax Due</t>
  </si>
  <si>
    <t>Total Tax Due</t>
  </si>
  <si>
    <t>VA Wine
Products
Sold</t>
  </si>
  <si>
    <t>Wine
Begin
Inventory</t>
  </si>
  <si>
    <t>Wine
Purchases</t>
  </si>
  <si>
    <t>Wine
Spoilage</t>
  </si>
  <si>
    <t>Wine
State
Pickup</t>
  </si>
  <si>
    <t>Wine
Transfers
Out</t>
  </si>
  <si>
    <t>Wine
Tax
Exempt</t>
  </si>
  <si>
    <t>Wine
Ending
Inventory</t>
  </si>
  <si>
    <t>Wine Tax</t>
  </si>
  <si>
    <t>VA Cider
Products
Sold</t>
  </si>
  <si>
    <t>Cider
Begin
Inventory</t>
  </si>
  <si>
    <t>Cider
Purchases</t>
  </si>
  <si>
    <t>Cider
Spoilage</t>
  </si>
  <si>
    <t>Cider
State
Pickup</t>
  </si>
  <si>
    <t>Cider
Transfers
Out</t>
  </si>
  <si>
    <t>Cider
Tax
Exempt</t>
  </si>
  <si>
    <t>Cider
Ending
Inventory</t>
  </si>
  <si>
    <t>Cider Tax</t>
  </si>
  <si>
    <t>Quantity / Volume Data</t>
  </si>
  <si>
    <t>An authorized license number for the tax payer.</t>
  </si>
  <si>
    <t>Required if Document Type is 'IN' or a Transfer 'PO'</t>
  </si>
  <si>
    <t>VA Wine Products Sold</t>
  </si>
  <si>
    <t>Total Virginia Wine Productions Sold for reporting period.</t>
  </si>
  <si>
    <t>Virginia Wine Products Sold</t>
  </si>
  <si>
    <t>Wine Begin Inventory</t>
  </si>
  <si>
    <t>The beginning Wine inventory of the product type for the month.  It should be equal to the previous month's ending inventory for the product type.</t>
  </si>
  <si>
    <t>The numeric month that is beginning reported</t>
  </si>
  <si>
    <t>Wine State Pickup</t>
  </si>
  <si>
    <t xml:space="preserve">Notes: </t>
  </si>
  <si>
    <t xml:space="preserve">Month's Beginning Inventory for Wine </t>
  </si>
  <si>
    <t>Low alcohol amounts should be included within wine.</t>
  </si>
  <si>
    <t>State Pickup quantity in Liters for Wine</t>
  </si>
  <si>
    <t>The quantity in liters that the state picked up for Wine.</t>
  </si>
  <si>
    <t>Wine Ending Inventory</t>
  </si>
  <si>
    <t>Ending Inventory in Liters for Wine</t>
  </si>
  <si>
    <t>The ending Inventory in liters for Wine.</t>
  </si>
  <si>
    <t>Wine Tax for reporting period.</t>
  </si>
  <si>
    <t>Positive number from 0 to 99,999,999.99</t>
  </si>
  <si>
    <t>"1234.09</t>
  </si>
  <si>
    <t>Wine Spoilage</t>
  </si>
  <si>
    <t>Spoilage quantity in Liters for Wine</t>
  </si>
  <si>
    <t>The quantity in liters of spoilage for Wine.</t>
  </si>
  <si>
    <t>"11.25"</t>
  </si>
  <si>
    <t>This example could represent fifteen 750 milliliters bottles.</t>
  </si>
  <si>
    <t>Wine Purchases</t>
  </si>
  <si>
    <t>Purchase quantity in Liters for Wine</t>
  </si>
  <si>
    <t>This should equal to total submitted Purchase Orders for the reporting period.</t>
  </si>
  <si>
    <t>Wine Tax Exempt</t>
  </si>
  <si>
    <t>Wine Transfers Out</t>
  </si>
  <si>
    <t>The quantity in liters purchased in this reporting period for Wine.</t>
  </si>
  <si>
    <t>Transfer quantity in Liters for Wine</t>
  </si>
  <si>
    <t>Tax Exempt Liters for Wine</t>
  </si>
  <si>
    <t>The quantity in liters of sales to tax exempt entities in this reporting period for Wine.</t>
  </si>
  <si>
    <t>VA Cider Products Sold</t>
  </si>
  <si>
    <t>Virginia Cider Products Sold</t>
  </si>
  <si>
    <t>Total Virginia Cider Productions Sold for reporting period.</t>
  </si>
  <si>
    <t>Cider Begin Inventory</t>
  </si>
  <si>
    <t xml:space="preserve">Month's Beginning Inventory for Cider </t>
  </si>
  <si>
    <t>The beginning Cider inventory of the product type for the month.  It should be equal to the previous month's ending inventory for the product type.</t>
  </si>
  <si>
    <t>Cider Purchases</t>
  </si>
  <si>
    <t>Purchase quantity in Liters for Cider</t>
  </si>
  <si>
    <t>The quantity in liters purchased in this reporting period for Cider</t>
  </si>
  <si>
    <t>Cider Spoilage</t>
  </si>
  <si>
    <t>Spoilage quantity in Liters for Cider</t>
  </si>
  <si>
    <t>The quantity in liters of spoilage for Cider</t>
  </si>
  <si>
    <t>Cider State Pickup</t>
  </si>
  <si>
    <t>State Pickup quantity in Liters for Cider</t>
  </si>
  <si>
    <t>The quantity in liters that the state picked up for Cider</t>
  </si>
  <si>
    <t>Cider Transfers Out</t>
  </si>
  <si>
    <t>Transfer quantity in Liters for Cider</t>
  </si>
  <si>
    <t>The quantity in liters of sales to tax exempt entities in this reporting period for Cider</t>
  </si>
  <si>
    <t>Cider Tax Exempt</t>
  </si>
  <si>
    <t>Tax Exempt Liters for Cider</t>
  </si>
  <si>
    <t>Cider Ending Inventory</t>
  </si>
  <si>
    <t>Ending Inventory in Liters for Cider</t>
  </si>
  <si>
    <t>The ending Inventory in liters for Cider</t>
  </si>
  <si>
    <t>Cider Tax for reporting period.</t>
  </si>
  <si>
    <t>Wine plus Cider Tax Due for reporting priod</t>
  </si>
  <si>
    <t>Licenses's total tax due for this reporting period.</t>
  </si>
  <si>
    <t>Total wine tax due for this reporting period.</t>
  </si>
  <si>
    <t>Total cider tax due for this reporting period.</t>
  </si>
  <si>
    <t>Wholesaler Purchase Order / Invoice Instructions</t>
  </si>
  <si>
    <t xml:space="preserve">   </t>
  </si>
  <si>
    <t>Void Flag</t>
  </si>
  <si>
    <t>Y, N, or blank</t>
  </si>
  <si>
    <t>"T" (Transfer to/from another Virginia wholesaler)
"S" (Breakage, Spoilage)
"I" (Industrial)
"M" (Military)
"F" (Religious)
"O" (Out of State)
"R" (Returns to supplier)</t>
  </si>
  <si>
    <t>No</t>
  </si>
  <si>
    <t>Should only apprear on a invoice</t>
  </si>
  <si>
    <t>PO can only have 'T'</t>
  </si>
  <si>
    <t>Always required on a Purchase Order or an in-state transfer.</t>
  </si>
  <si>
    <t>Nbr Bottles</t>
  </si>
  <si>
    <t>Number of Bottles</t>
  </si>
  <si>
    <t>The number of bottles involved in this transaction for this particular product.</t>
  </si>
  <si>
    <t>"125"</t>
  </si>
  <si>
    <t>Cancelling Transaction</t>
  </si>
  <si>
    <t>For cancelling a prior transaction</t>
  </si>
  <si>
    <t>Wine</t>
  </si>
  <si>
    <t>Choose Wine, Cider or Malt</t>
  </si>
  <si>
    <t>Char(10)</t>
  </si>
  <si>
    <t>N/A</t>
  </si>
  <si>
    <t>Product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</si>
</sst>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0" fillId="0" borderId="1" xfId="0" quotePrefix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1" fillId="0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14" fontId="0" fillId="0" borderId="0" xfId="0" applyNumberFormat="1" applyFont="1"/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/>
    <xf numFmtId="44" fontId="0" fillId="0" borderId="0" xfId="1" applyFont="1"/>
    <xf numFmtId="165" fontId="1" fillId="0" borderId="1" xfId="2" applyNumberFormat="1" applyFont="1" applyBorder="1" applyAlignment="1">
      <alignment horizontal="center" wrapText="1"/>
    </xf>
    <xf numFmtId="165" fontId="0" fillId="0" borderId="0" xfId="2" applyNumberFormat="1" applyFont="1"/>
    <xf numFmtId="165" fontId="1" fillId="0" borderId="1" xfId="2" applyNumberFormat="1" applyFont="1" applyFill="1" applyBorder="1" applyAlignment="1">
      <alignment horizontal="center" wrapText="1"/>
    </xf>
    <xf numFmtId="4" fontId="0" fillId="0" borderId="0" xfId="2" applyNumberFormat="1" applyFont="1" applyBorder="1"/>
    <xf numFmtId="165" fontId="0" fillId="0" borderId="0" xfId="1" applyNumberFormat="1" applyFont="1"/>
    <xf numFmtId="44" fontId="0" fillId="0" borderId="0" xfId="0" applyNumberFormat="1"/>
    <xf numFmtId="165" fontId="0" fillId="0" borderId="0" xfId="0" applyNumberForma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1" fillId="0" borderId="0" xfId="0" applyFont="1" applyBorder="1" applyAlignment="1"/>
    <xf numFmtId="44" fontId="0" fillId="0" borderId="4" xfId="0" applyNumberFormat="1" applyBorder="1"/>
    <xf numFmtId="0" fontId="0" fillId="0" borderId="1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Border="1" applyAlignment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>
      <alignment wrapText="1"/>
    </xf>
    <xf numFmtId="0" fontId="0" fillId="0" borderId="0" xfId="0" applyFill="1"/>
    <xf numFmtId="0" fontId="0" fillId="0" borderId="1" xfId="0" quotePrefix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T11"/>
  <sheetViews>
    <sheetView tabSelected="1" workbookViewId="0">
      <selection activeCell="A5" sqref="A5"/>
    </sheetView>
  </sheetViews>
  <sheetFormatPr defaultRowHeight="15" x14ac:dyDescent="0.25"/>
  <cols>
    <col min="2" max="2" width="9.7109375" bestFit="1" customWidth="1"/>
    <col min="3" max="3" width="7.7109375" bestFit="1" customWidth="1"/>
    <col min="4" max="4" width="7.7109375" customWidth="1"/>
    <col min="5" max="5" width="11.28515625" bestFit="1" customWidth="1"/>
    <col min="6" max="6" width="7.7109375" bestFit="1" customWidth="1"/>
    <col min="7" max="7" width="9.7109375" bestFit="1" customWidth="1"/>
    <col min="8" max="8" width="13.28515625" bestFit="1" customWidth="1"/>
    <col min="9" max="9" width="7.5703125" bestFit="1" customWidth="1"/>
    <col min="10" max="10" width="12.28515625" bestFit="1" customWidth="1"/>
    <col min="11" max="15" width="7.5703125" bestFit="1" customWidth="1"/>
    <col min="16" max="18" width="7.5703125" customWidth="1"/>
    <col min="19" max="19" width="7" bestFit="1" customWidth="1"/>
    <col min="20" max="20" width="25" customWidth="1"/>
    <col min="21" max="21" width="12.28515625" customWidth="1"/>
    <col min="22" max="22" width="9.140625" bestFit="1" customWidth="1"/>
    <col min="23" max="23" width="7.7109375" bestFit="1" customWidth="1"/>
    <col min="24" max="24" width="7.28515625" bestFit="1" customWidth="1"/>
    <col min="25" max="25" width="6.7109375" bestFit="1" customWidth="1"/>
    <col min="26" max="26" width="9.28515625" customWidth="1"/>
    <col min="27" max="27" width="9.7109375" bestFit="1" customWidth="1"/>
    <col min="28" max="28" width="9.85546875" bestFit="1" customWidth="1"/>
    <col min="29" max="29" width="13.7109375" bestFit="1" customWidth="1"/>
  </cols>
  <sheetData>
    <row r="1" spans="1:46" x14ac:dyDescent="0.2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6"/>
      <c r="AT1" s="6"/>
    </row>
    <row r="2" spans="1:46" x14ac:dyDescent="0.25">
      <c r="A2" s="50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6"/>
      <c r="AT2" s="6"/>
    </row>
    <row r="3" spans="1:46" x14ac:dyDescent="0.25">
      <c r="A3" s="48" t="s">
        <v>151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13"/>
      <c r="AT3" s="13"/>
    </row>
    <row r="4" spans="1:46" x14ac:dyDescent="0.25">
      <c r="A4" s="53"/>
      <c r="B4" s="53"/>
      <c r="C4" s="53"/>
      <c r="D4" s="53"/>
      <c r="E4" s="53"/>
      <c r="F4" s="53"/>
      <c r="G4" s="53"/>
      <c r="H4" s="53"/>
      <c r="I4" s="52" t="s">
        <v>36</v>
      </c>
      <c r="J4" s="53"/>
      <c r="K4" s="53"/>
      <c r="L4" s="53"/>
      <c r="M4" s="53"/>
      <c r="N4" s="53"/>
      <c r="O4" s="53"/>
      <c r="P4" s="53" t="s">
        <v>172</v>
      </c>
      <c r="Q4" s="54"/>
      <c r="R4" s="54"/>
      <c r="S4" s="53" t="s">
        <v>102</v>
      </c>
      <c r="T4" s="53"/>
      <c r="U4" s="47" t="s">
        <v>254</v>
      </c>
      <c r="V4" s="44"/>
      <c r="W4" s="4"/>
      <c r="X4" s="4"/>
      <c r="Y4" s="4"/>
      <c r="Z4" s="4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6"/>
      <c r="AR4" s="6"/>
      <c r="AS4" s="6"/>
      <c r="AT4" s="6"/>
    </row>
    <row r="5" spans="1:46" s="22" customFormat="1" ht="30" x14ac:dyDescent="0.25">
      <c r="A5" s="34" t="s">
        <v>105</v>
      </c>
      <c r="B5" s="34" t="s">
        <v>34</v>
      </c>
      <c r="C5" s="34" t="s">
        <v>35</v>
      </c>
      <c r="D5" s="34" t="s">
        <v>127</v>
      </c>
      <c r="E5" s="35" t="s">
        <v>15</v>
      </c>
      <c r="F5" s="34" t="s">
        <v>21</v>
      </c>
      <c r="G5" s="35" t="s">
        <v>1</v>
      </c>
      <c r="H5" s="34" t="s">
        <v>115</v>
      </c>
      <c r="I5" s="34" t="s">
        <v>95</v>
      </c>
      <c r="J5" s="34" t="s">
        <v>96</v>
      </c>
      <c r="K5" s="34" t="s">
        <v>97</v>
      </c>
      <c r="L5" s="34" t="s">
        <v>98</v>
      </c>
      <c r="M5" s="34" t="s">
        <v>99</v>
      </c>
      <c r="N5" s="34" t="s">
        <v>100</v>
      </c>
      <c r="O5" s="34" t="s">
        <v>101</v>
      </c>
      <c r="P5" s="34" t="s">
        <v>80</v>
      </c>
      <c r="Q5" s="34" t="s">
        <v>79</v>
      </c>
      <c r="R5" s="34" t="s">
        <v>81</v>
      </c>
      <c r="S5" s="34" t="s">
        <v>103</v>
      </c>
      <c r="T5" s="34" t="s">
        <v>104</v>
      </c>
      <c r="U5" s="34" t="s">
        <v>250</v>
      </c>
      <c r="V5" s="38" t="s">
        <v>237</v>
      </c>
      <c r="W5" s="36"/>
      <c r="X5" s="36"/>
      <c r="Y5" s="36"/>
    </row>
    <row r="6" spans="1:46" x14ac:dyDescent="0.25">
      <c r="A6" s="1"/>
      <c r="B6" s="1"/>
      <c r="C6" s="1"/>
      <c r="D6" s="1"/>
      <c r="E6" s="1"/>
      <c r="F6" s="1"/>
      <c r="G6" s="9"/>
      <c r="H6" s="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46" x14ac:dyDescent="0.25">
      <c r="A7" s="1"/>
      <c r="B7" s="1"/>
      <c r="C7" s="1"/>
      <c r="D7" s="1"/>
      <c r="E7" s="1"/>
      <c r="F7" s="1"/>
      <c r="G7" s="9"/>
      <c r="H7" s="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46" x14ac:dyDescent="0.25">
      <c r="A8" s="1"/>
      <c r="B8" s="1"/>
      <c r="C8" s="1"/>
      <c r="D8" s="1"/>
      <c r="E8" s="1"/>
      <c r="F8" s="1"/>
      <c r="G8" s="9"/>
      <c r="H8" s="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46" x14ac:dyDescent="0.25">
      <c r="A9" s="1"/>
      <c r="B9" s="1"/>
      <c r="C9" s="1"/>
      <c r="D9" s="1"/>
      <c r="E9" s="1"/>
      <c r="F9" s="1"/>
      <c r="G9" s="9"/>
      <c r="H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46" x14ac:dyDescent="0.25">
      <c r="A10" s="1"/>
      <c r="B10" s="1"/>
      <c r="C10" s="1"/>
      <c r="D10" s="1"/>
      <c r="E10" s="1"/>
      <c r="F10" s="1"/>
      <c r="G10" s="9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46" x14ac:dyDescent="0.25">
      <c r="A11" s="1"/>
      <c r="B11" s="1"/>
      <c r="C11" s="1"/>
      <c r="D11" s="1"/>
      <c r="E11" s="1"/>
      <c r="F11" s="1"/>
      <c r="G11" s="9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</sheetData>
  <mergeCells count="7">
    <mergeCell ref="A3:V3"/>
    <mergeCell ref="A2:V2"/>
    <mergeCell ref="A1:V1"/>
    <mergeCell ref="I4:O4"/>
    <mergeCell ref="S4:T4"/>
    <mergeCell ref="A4:H4"/>
    <mergeCell ref="P4:R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V5"/>
  <sheetViews>
    <sheetView workbookViewId="0">
      <selection activeCell="A5" sqref="A5"/>
    </sheetView>
  </sheetViews>
  <sheetFormatPr defaultRowHeight="15" x14ac:dyDescent="0.25"/>
  <cols>
    <col min="1" max="1" width="7.5703125" bestFit="1" customWidth="1"/>
    <col min="2" max="2" width="7" bestFit="1" customWidth="1"/>
    <col min="3" max="3" width="5" bestFit="1" customWidth="1"/>
    <col min="4" max="5" width="12.7109375" bestFit="1" customWidth="1"/>
    <col min="6" max="6" width="8.5703125" bestFit="1" customWidth="1"/>
    <col min="7" max="7" width="6.85546875" bestFit="1" customWidth="1"/>
    <col min="9" max="9" width="11.140625" bestFit="1" customWidth="1"/>
    <col min="10" max="10" width="12.7109375" bestFit="1" customWidth="1"/>
    <col min="11" max="11" width="13.42578125" bestFit="1" customWidth="1"/>
    <col min="12" max="12" width="13.42578125" customWidth="1"/>
    <col min="13" max="13" width="12.85546875" style="4" bestFit="1" customWidth="1"/>
    <col min="14" max="14" width="10.5703125" bestFit="1" customWidth="1"/>
    <col min="18" max="18" width="9.5703125" bestFit="1" customWidth="1"/>
    <col min="19" max="19" width="10.5703125" style="21" bestFit="1" customWidth="1"/>
    <col min="20" max="20" width="10.5703125" bestFit="1" customWidth="1"/>
    <col min="21" max="21" width="10.5703125" customWidth="1"/>
    <col min="22" max="22" width="12.85546875" bestFit="1" customWidth="1"/>
  </cols>
  <sheetData>
    <row r="1" spans="1:22" x14ac:dyDescent="0.25">
      <c r="A1" s="55" t="s">
        <v>2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7"/>
      <c r="M1" s="57"/>
      <c r="N1" s="57"/>
      <c r="O1" s="57"/>
      <c r="P1" s="57"/>
      <c r="Q1" s="57"/>
      <c r="R1" s="57"/>
      <c r="S1" s="57"/>
      <c r="T1" s="57"/>
      <c r="U1" s="40"/>
    </row>
    <row r="2" spans="1:22" x14ac:dyDescent="0.25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  <c r="U2" s="41"/>
      <c r="V2" s="24" t="s">
        <v>153</v>
      </c>
    </row>
    <row r="3" spans="1:22" x14ac:dyDescent="0.25">
      <c r="A3" s="58" t="s">
        <v>151</v>
      </c>
      <c r="B3" s="58"/>
      <c r="C3" s="58"/>
      <c r="D3" s="58"/>
      <c r="E3" s="58"/>
      <c r="F3" s="58"/>
      <c r="G3" s="58"/>
      <c r="H3" s="58"/>
      <c r="I3" s="58"/>
      <c r="J3" s="61"/>
      <c r="K3" s="62"/>
      <c r="L3" s="62"/>
      <c r="M3" s="62"/>
      <c r="N3" s="62"/>
      <c r="O3" s="62"/>
      <c r="P3" s="62"/>
      <c r="Q3" s="62"/>
      <c r="R3" s="62"/>
      <c r="S3" s="62"/>
      <c r="T3" s="62"/>
      <c r="U3" s="42"/>
      <c r="V3" s="43">
        <f>SUM(V5:V999)</f>
        <v>0</v>
      </c>
    </row>
    <row r="4" spans="1:22" s="23" customFormat="1" ht="45" x14ac:dyDescent="0.25">
      <c r="A4" s="37" t="s">
        <v>105</v>
      </c>
      <c r="B4" s="37" t="s">
        <v>129</v>
      </c>
      <c r="C4" s="37" t="s">
        <v>130</v>
      </c>
      <c r="D4" s="15" t="s">
        <v>155</v>
      </c>
      <c r="E4" s="15" t="s">
        <v>156</v>
      </c>
      <c r="F4" s="15" t="s">
        <v>157</v>
      </c>
      <c r="G4" s="15" t="s">
        <v>158</v>
      </c>
      <c r="H4" s="15" t="s">
        <v>159</v>
      </c>
      <c r="I4" s="15" t="s">
        <v>160</v>
      </c>
      <c r="J4" s="15" t="s">
        <v>161</v>
      </c>
      <c r="K4" s="15" t="s">
        <v>162</v>
      </c>
      <c r="L4" s="15" t="s">
        <v>154</v>
      </c>
      <c r="M4" s="15" t="s">
        <v>164</v>
      </c>
      <c r="N4" s="15" t="s">
        <v>165</v>
      </c>
      <c r="O4" s="15" t="s">
        <v>166</v>
      </c>
      <c r="P4" s="15" t="s">
        <v>167</v>
      </c>
      <c r="Q4" s="15" t="s">
        <v>168</v>
      </c>
      <c r="R4" s="15" t="s">
        <v>169</v>
      </c>
      <c r="S4" s="15" t="s">
        <v>170</v>
      </c>
      <c r="T4" s="15" t="s">
        <v>171</v>
      </c>
      <c r="U4" s="15" t="s">
        <v>163</v>
      </c>
      <c r="V4" s="17" t="s">
        <v>152</v>
      </c>
    </row>
    <row r="5" spans="1:22" x14ac:dyDescent="0.25">
      <c r="A5" t="s">
        <v>236</v>
      </c>
      <c r="D5" s="16"/>
      <c r="E5" s="16"/>
      <c r="F5" s="16"/>
      <c r="G5" s="16"/>
      <c r="H5" s="16"/>
      <c r="I5" s="16"/>
      <c r="J5" s="16"/>
      <c r="K5" s="14">
        <f>ROUND((D5+E5-F5-G5-H5-I5-J5) * 0.4,2)</f>
        <v>0</v>
      </c>
      <c r="L5" s="46"/>
      <c r="M5" s="18"/>
      <c r="N5" s="16"/>
      <c r="O5" s="16"/>
      <c r="P5" s="16"/>
      <c r="Q5" s="16"/>
      <c r="R5" s="16"/>
      <c r="S5" s="19"/>
      <c r="T5" s="14">
        <f>ROUND((M5+N5-O5-P5-Q5-R5-S5) * 0.08,2)</f>
        <v>0</v>
      </c>
      <c r="U5" s="46"/>
      <c r="V5" s="20">
        <f>K5+T5</f>
        <v>0</v>
      </c>
    </row>
  </sheetData>
  <mergeCells count="3">
    <mergeCell ref="A1:T1"/>
    <mergeCell ref="A2:T2"/>
    <mergeCell ref="A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I28"/>
  <sheetViews>
    <sheetView workbookViewId="0">
      <selection activeCell="A6" sqref="A6"/>
    </sheetView>
  </sheetViews>
  <sheetFormatPr defaultColWidth="15.140625" defaultRowHeight="15" x14ac:dyDescent="0.25"/>
  <cols>
    <col min="1" max="1" width="7.85546875" bestFit="1" customWidth="1"/>
    <col min="4" max="4" width="30.28515625" customWidth="1"/>
    <col min="8" max="8" width="31.140625" customWidth="1"/>
  </cols>
  <sheetData>
    <row r="1" spans="1:9" s="4" customFormat="1" x14ac:dyDescent="0.25">
      <c r="A1" s="50" t="s">
        <v>2</v>
      </c>
      <c r="B1" s="57"/>
      <c r="C1" s="57"/>
      <c r="D1" s="57"/>
      <c r="E1" s="57"/>
      <c r="F1" s="57"/>
      <c r="G1" s="57"/>
      <c r="H1" s="57"/>
    </row>
    <row r="2" spans="1:9" s="4" customFormat="1" x14ac:dyDescent="0.25">
      <c r="A2" s="58" t="s">
        <v>235</v>
      </c>
      <c r="B2" s="57"/>
      <c r="C2" s="57"/>
      <c r="D2" s="57"/>
      <c r="E2" s="57"/>
      <c r="F2" s="57"/>
      <c r="G2" s="57"/>
      <c r="H2" s="57"/>
    </row>
    <row r="3" spans="1:9" s="4" customFormat="1" x14ac:dyDescent="0.25">
      <c r="A3" s="28"/>
      <c r="B3" s="27"/>
      <c r="C3" s="27"/>
      <c r="D3" s="27"/>
      <c r="E3" s="27"/>
      <c r="F3" s="27"/>
      <c r="G3" s="27"/>
      <c r="H3" s="27"/>
    </row>
    <row r="4" spans="1:9" s="4" customFormat="1" x14ac:dyDescent="0.25">
      <c r="A4" s="31" t="s">
        <v>182</v>
      </c>
      <c r="B4" s="63"/>
      <c r="C4" s="59"/>
      <c r="D4" s="59"/>
      <c r="E4" s="59"/>
      <c r="F4" s="59"/>
      <c r="G4" s="59"/>
      <c r="H4" s="59"/>
    </row>
    <row r="5" spans="1:9" s="4" customFormat="1" x14ac:dyDescent="0.25">
      <c r="A5" s="31"/>
      <c r="B5" s="32"/>
      <c r="C5" s="33"/>
      <c r="D5" s="33"/>
      <c r="E5" s="33"/>
      <c r="F5" s="33"/>
      <c r="G5" s="33"/>
      <c r="H5" s="33"/>
    </row>
    <row r="6" spans="1:9" ht="30" x14ac:dyDescent="0.25">
      <c r="A6" s="5" t="s">
        <v>5</v>
      </c>
      <c r="B6" s="5" t="s">
        <v>11</v>
      </c>
      <c r="C6" s="5" t="s">
        <v>12</v>
      </c>
      <c r="D6" s="5" t="s">
        <v>89</v>
      </c>
      <c r="E6" s="5" t="s">
        <v>6</v>
      </c>
      <c r="F6" s="5" t="s">
        <v>46</v>
      </c>
      <c r="G6" s="5" t="s">
        <v>7</v>
      </c>
      <c r="H6" s="5" t="s">
        <v>87</v>
      </c>
      <c r="I6" s="64"/>
    </row>
    <row r="7" spans="1:9" ht="45" x14ac:dyDescent="0.25">
      <c r="A7" s="8" t="s">
        <v>61</v>
      </c>
      <c r="B7" s="8" t="s">
        <v>105</v>
      </c>
      <c r="C7" s="8" t="s">
        <v>123</v>
      </c>
      <c r="D7" s="8" t="s">
        <v>173</v>
      </c>
      <c r="E7" s="12" t="s">
        <v>32</v>
      </c>
      <c r="F7" s="12" t="s">
        <v>118</v>
      </c>
      <c r="G7" s="8">
        <v>53457</v>
      </c>
      <c r="H7" s="8"/>
      <c r="I7" s="64"/>
    </row>
    <row r="8" spans="1:9" ht="30" x14ac:dyDescent="0.25">
      <c r="A8" s="8" t="s">
        <v>62</v>
      </c>
      <c r="B8" s="12" t="s">
        <v>0</v>
      </c>
      <c r="C8" s="12" t="s">
        <v>10</v>
      </c>
      <c r="D8" s="65" t="s">
        <v>90</v>
      </c>
      <c r="E8" s="12" t="s">
        <v>32</v>
      </c>
      <c r="F8" s="12" t="s">
        <v>8</v>
      </c>
      <c r="G8" s="12" t="s">
        <v>9</v>
      </c>
      <c r="H8" s="12"/>
      <c r="I8" s="64"/>
    </row>
    <row r="9" spans="1:9" ht="120" x14ac:dyDescent="0.25">
      <c r="A9" s="8" t="s">
        <v>63</v>
      </c>
      <c r="B9" s="12" t="s">
        <v>33</v>
      </c>
      <c r="C9" s="12" t="s">
        <v>109</v>
      </c>
      <c r="D9" s="65" t="s">
        <v>239</v>
      </c>
      <c r="E9" s="12" t="s">
        <v>174</v>
      </c>
      <c r="F9" s="12" t="s">
        <v>13</v>
      </c>
      <c r="G9" s="12" t="s">
        <v>14</v>
      </c>
      <c r="H9" s="12" t="s">
        <v>242</v>
      </c>
      <c r="I9" s="64"/>
    </row>
    <row r="10" spans="1:9" ht="45" x14ac:dyDescent="0.25">
      <c r="A10" s="8" t="s">
        <v>4</v>
      </c>
      <c r="B10" s="12" t="s">
        <v>127</v>
      </c>
      <c r="C10" s="12" t="s">
        <v>131</v>
      </c>
      <c r="D10" s="65" t="s">
        <v>132</v>
      </c>
      <c r="E10" s="12"/>
      <c r="F10" s="12" t="s">
        <v>13</v>
      </c>
      <c r="G10" s="12" t="s">
        <v>133</v>
      </c>
      <c r="H10" s="12" t="s">
        <v>241</v>
      </c>
      <c r="I10" s="64"/>
    </row>
    <row r="11" spans="1:9" ht="90" x14ac:dyDescent="0.25">
      <c r="A11" s="8" t="s">
        <v>64</v>
      </c>
      <c r="B11" s="12" t="s">
        <v>15</v>
      </c>
      <c r="C11" s="12" t="s">
        <v>16</v>
      </c>
      <c r="D11" s="12" t="s">
        <v>92</v>
      </c>
      <c r="E11" s="12" t="s">
        <v>32</v>
      </c>
      <c r="F11" s="12" t="s">
        <v>17</v>
      </c>
      <c r="G11" s="12" t="s">
        <v>18</v>
      </c>
      <c r="H11" s="12" t="s">
        <v>110</v>
      </c>
      <c r="I11" s="64"/>
    </row>
    <row r="12" spans="1:9" ht="105" x14ac:dyDescent="0.25">
      <c r="A12" s="8" t="s">
        <v>66</v>
      </c>
      <c r="B12" s="12" t="s">
        <v>21</v>
      </c>
      <c r="C12" s="12" t="s">
        <v>20</v>
      </c>
      <c r="D12" s="12" t="s">
        <v>22</v>
      </c>
      <c r="E12" s="12"/>
      <c r="F12" s="12" t="s">
        <v>17</v>
      </c>
      <c r="G12" s="12" t="s">
        <v>25</v>
      </c>
      <c r="H12" s="12" t="s">
        <v>111</v>
      </c>
      <c r="I12" s="64"/>
    </row>
    <row r="13" spans="1:9" ht="45" x14ac:dyDescent="0.25">
      <c r="A13" s="8" t="s">
        <v>65</v>
      </c>
      <c r="B13" s="12" t="s">
        <v>1</v>
      </c>
      <c r="C13" s="12" t="s">
        <v>19</v>
      </c>
      <c r="D13" s="12" t="s">
        <v>112</v>
      </c>
      <c r="E13" s="12" t="s">
        <v>32</v>
      </c>
      <c r="F13" s="12" t="s">
        <v>23</v>
      </c>
      <c r="G13" s="12" t="s">
        <v>24</v>
      </c>
      <c r="H13" s="12" t="s">
        <v>113</v>
      </c>
      <c r="I13" s="64"/>
    </row>
    <row r="14" spans="1:9" ht="45" x14ac:dyDescent="0.25">
      <c r="A14" s="8" t="s">
        <v>3</v>
      </c>
      <c r="B14" s="12" t="s">
        <v>115</v>
      </c>
      <c r="C14" s="12" t="s">
        <v>114</v>
      </c>
      <c r="D14" s="12" t="s">
        <v>116</v>
      </c>
      <c r="E14" s="12" t="s">
        <v>32</v>
      </c>
      <c r="F14" s="12" t="s">
        <v>23</v>
      </c>
      <c r="G14" s="12" t="s">
        <v>24</v>
      </c>
      <c r="H14" s="12"/>
      <c r="I14" s="64"/>
    </row>
    <row r="15" spans="1:9" ht="75" x14ac:dyDescent="0.25">
      <c r="A15" s="8" t="s">
        <v>67</v>
      </c>
      <c r="B15" s="12" t="s">
        <v>105</v>
      </c>
      <c r="C15" s="12" t="s">
        <v>26</v>
      </c>
      <c r="D15" s="12" t="s">
        <v>93</v>
      </c>
      <c r="E15" s="12"/>
      <c r="F15" s="12" t="s">
        <v>45</v>
      </c>
      <c r="G15" s="65" t="s">
        <v>49</v>
      </c>
      <c r="H15" s="12" t="s">
        <v>243</v>
      </c>
      <c r="I15" s="64"/>
    </row>
    <row r="16" spans="1:9" ht="30" x14ac:dyDescent="0.25">
      <c r="A16" s="8" t="s">
        <v>68</v>
      </c>
      <c r="B16" s="12" t="s">
        <v>96</v>
      </c>
      <c r="C16" s="12" t="s">
        <v>27</v>
      </c>
      <c r="D16" s="12" t="s">
        <v>39</v>
      </c>
      <c r="E16" s="12" t="s">
        <v>32</v>
      </c>
      <c r="F16" s="12" t="s">
        <v>121</v>
      </c>
      <c r="G16" s="12" t="s">
        <v>50</v>
      </c>
      <c r="H16" s="12"/>
      <c r="I16" s="64"/>
    </row>
    <row r="17" spans="1:9" ht="30" x14ac:dyDescent="0.25">
      <c r="A17" s="8" t="s">
        <v>69</v>
      </c>
      <c r="B17" s="12" t="s">
        <v>97</v>
      </c>
      <c r="C17" s="12" t="s">
        <v>28</v>
      </c>
      <c r="D17" s="12" t="s">
        <v>40</v>
      </c>
      <c r="E17" s="12" t="s">
        <v>32</v>
      </c>
      <c r="F17" s="12" t="s">
        <v>121</v>
      </c>
      <c r="G17" s="12" t="s">
        <v>51</v>
      </c>
      <c r="H17" s="12"/>
      <c r="I17" s="64"/>
    </row>
    <row r="18" spans="1:9" ht="30" x14ac:dyDescent="0.25">
      <c r="A18" s="8" t="s">
        <v>70</v>
      </c>
      <c r="B18" s="12" t="s">
        <v>98</v>
      </c>
      <c r="C18" s="12" t="s">
        <v>29</v>
      </c>
      <c r="D18" s="12" t="s">
        <v>41</v>
      </c>
      <c r="E18" s="12"/>
      <c r="F18" s="12" t="s">
        <v>121</v>
      </c>
      <c r="G18" s="12" t="s">
        <v>54</v>
      </c>
      <c r="H18" s="12"/>
      <c r="I18" s="64"/>
    </row>
    <row r="19" spans="1:9" x14ac:dyDescent="0.25">
      <c r="A19" s="8" t="s">
        <v>71</v>
      </c>
      <c r="B19" s="12" t="s">
        <v>99</v>
      </c>
      <c r="C19" s="12" t="s">
        <v>30</v>
      </c>
      <c r="D19" s="12" t="s">
        <v>42</v>
      </c>
      <c r="E19" s="12" t="s">
        <v>32</v>
      </c>
      <c r="F19" s="12" t="s">
        <v>47</v>
      </c>
      <c r="G19" s="12" t="s">
        <v>52</v>
      </c>
      <c r="H19" s="12"/>
      <c r="I19" s="64"/>
    </row>
    <row r="20" spans="1:9" x14ac:dyDescent="0.25">
      <c r="A20" s="8" t="s">
        <v>72</v>
      </c>
      <c r="B20" s="12" t="s">
        <v>100</v>
      </c>
      <c r="C20" s="12" t="s">
        <v>31</v>
      </c>
      <c r="D20" s="12" t="s">
        <v>43</v>
      </c>
      <c r="E20" s="12" t="s">
        <v>32</v>
      </c>
      <c r="F20" s="12" t="s">
        <v>8</v>
      </c>
      <c r="G20" s="12" t="s">
        <v>53</v>
      </c>
      <c r="H20" s="12"/>
      <c r="I20" s="64"/>
    </row>
    <row r="21" spans="1:9" x14ac:dyDescent="0.25">
      <c r="A21" s="8" t="s">
        <v>73</v>
      </c>
      <c r="B21" s="12" t="s">
        <v>106</v>
      </c>
      <c r="C21" s="12" t="s">
        <v>37</v>
      </c>
      <c r="D21" s="12" t="s">
        <v>44</v>
      </c>
      <c r="E21" s="12" t="s">
        <v>32</v>
      </c>
      <c r="F21" s="12" t="s">
        <v>48</v>
      </c>
      <c r="G21" s="12" t="s">
        <v>55</v>
      </c>
      <c r="H21" s="12"/>
      <c r="I21" s="64"/>
    </row>
    <row r="22" spans="1:9" ht="45" x14ac:dyDescent="0.25">
      <c r="A22" s="8" t="s">
        <v>74</v>
      </c>
      <c r="B22" s="12" t="s">
        <v>78</v>
      </c>
      <c r="C22" s="12" t="s">
        <v>82</v>
      </c>
      <c r="D22" s="12" t="s">
        <v>83</v>
      </c>
      <c r="E22" s="12" t="s">
        <v>32</v>
      </c>
      <c r="F22" s="12" t="s">
        <v>117</v>
      </c>
      <c r="G22" s="12" t="s">
        <v>86</v>
      </c>
      <c r="H22" s="12"/>
      <c r="I22" s="64"/>
    </row>
    <row r="23" spans="1:9" ht="45" x14ac:dyDescent="0.25">
      <c r="A23" s="8" t="s">
        <v>75</v>
      </c>
      <c r="B23" s="12" t="s">
        <v>244</v>
      </c>
      <c r="C23" s="66" t="s">
        <v>245</v>
      </c>
      <c r="D23" s="12" t="s">
        <v>246</v>
      </c>
      <c r="E23" s="12" t="s">
        <v>32</v>
      </c>
      <c r="F23" s="12" t="s">
        <v>117</v>
      </c>
      <c r="G23" s="12" t="s">
        <v>247</v>
      </c>
      <c r="H23" s="12"/>
      <c r="I23" s="64"/>
    </row>
    <row r="24" spans="1:9" ht="60" x14ac:dyDescent="0.25">
      <c r="A24" s="8" t="s">
        <v>76</v>
      </c>
      <c r="B24" s="12" t="s">
        <v>84</v>
      </c>
      <c r="C24" s="66" t="s">
        <v>91</v>
      </c>
      <c r="D24" s="12" t="s">
        <v>85</v>
      </c>
      <c r="E24" s="12" t="s">
        <v>32</v>
      </c>
      <c r="F24" s="12" t="s">
        <v>119</v>
      </c>
      <c r="G24" s="12" t="s">
        <v>94</v>
      </c>
      <c r="H24" s="12" t="s">
        <v>88</v>
      </c>
      <c r="I24" s="64"/>
    </row>
    <row r="25" spans="1:9" ht="75" x14ac:dyDescent="0.25">
      <c r="A25" s="8" t="s">
        <v>77</v>
      </c>
      <c r="B25" s="12" t="s">
        <v>103</v>
      </c>
      <c r="C25" s="12" t="s">
        <v>56</v>
      </c>
      <c r="D25" s="12" t="s">
        <v>57</v>
      </c>
      <c r="E25" s="12" t="s">
        <v>32</v>
      </c>
      <c r="F25" s="12" t="s">
        <v>120</v>
      </c>
      <c r="G25" s="12" t="s">
        <v>107</v>
      </c>
      <c r="H25" s="12"/>
      <c r="I25" s="64"/>
    </row>
    <row r="26" spans="1:9" ht="45" x14ac:dyDescent="0.25">
      <c r="A26" s="8" t="s">
        <v>122</v>
      </c>
      <c r="B26" s="12" t="s">
        <v>104</v>
      </c>
      <c r="C26" s="12" t="s">
        <v>38</v>
      </c>
      <c r="D26" s="12" t="s">
        <v>58</v>
      </c>
      <c r="E26" s="12" t="s">
        <v>32</v>
      </c>
      <c r="F26" s="12" t="s">
        <v>59</v>
      </c>
      <c r="G26" s="12" t="s">
        <v>108</v>
      </c>
      <c r="H26" s="12"/>
      <c r="I26" s="64"/>
    </row>
    <row r="27" spans="1:9" x14ac:dyDescent="0.25">
      <c r="A27" s="8" t="s">
        <v>125</v>
      </c>
      <c r="B27" s="12" t="s">
        <v>254</v>
      </c>
      <c r="C27" s="12" t="s">
        <v>250</v>
      </c>
      <c r="D27" s="12" t="s">
        <v>251</v>
      </c>
      <c r="E27" s="12" t="s">
        <v>32</v>
      </c>
      <c r="F27" s="12" t="s">
        <v>252</v>
      </c>
      <c r="G27" s="12" t="s">
        <v>250</v>
      </c>
      <c r="H27" s="12" t="s">
        <v>253</v>
      </c>
      <c r="I27" s="64"/>
    </row>
    <row r="28" spans="1:9" ht="30" x14ac:dyDescent="0.25">
      <c r="A28" s="8" t="s">
        <v>126</v>
      </c>
      <c r="B28" s="8" t="s">
        <v>237</v>
      </c>
      <c r="C28" s="8" t="s">
        <v>248</v>
      </c>
      <c r="D28" s="8" t="s">
        <v>238</v>
      </c>
      <c r="E28" s="12" t="s">
        <v>240</v>
      </c>
      <c r="F28" s="12" t="s">
        <v>13</v>
      </c>
      <c r="G28" s="8" t="s">
        <v>133</v>
      </c>
      <c r="H28" s="8" t="s">
        <v>249</v>
      </c>
      <c r="I28" s="67"/>
    </row>
  </sheetData>
  <mergeCells count="3">
    <mergeCell ref="B4:H4"/>
    <mergeCell ref="A2:H2"/>
    <mergeCell ref="A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H27"/>
  <sheetViews>
    <sheetView workbookViewId="0">
      <selection activeCell="A6" sqref="A6"/>
    </sheetView>
  </sheetViews>
  <sheetFormatPr defaultRowHeight="15" x14ac:dyDescent="0.25"/>
  <cols>
    <col min="1" max="1" width="8.28515625" style="30" customWidth="1"/>
    <col min="2" max="2" width="19.140625" style="30" customWidth="1"/>
    <col min="3" max="3" width="23.85546875" style="4" customWidth="1"/>
    <col min="4" max="4" width="23" style="4" customWidth="1"/>
    <col min="5" max="5" width="13.5703125" style="4" bestFit="1" customWidth="1"/>
    <col min="6" max="6" width="19.85546875" style="4" customWidth="1"/>
    <col min="7" max="7" width="9.140625" style="4"/>
    <col min="8" max="8" width="27.140625" style="4" customWidth="1"/>
    <col min="9" max="16384" width="9.140625" style="4"/>
  </cols>
  <sheetData>
    <row r="1" spans="1:8" x14ac:dyDescent="0.25">
      <c r="A1" s="50" t="s">
        <v>2</v>
      </c>
      <c r="B1" s="57"/>
      <c r="C1" s="57"/>
      <c r="D1" s="57"/>
      <c r="E1" s="57"/>
      <c r="F1" s="57"/>
      <c r="G1" s="57"/>
      <c r="H1" s="57"/>
    </row>
    <row r="2" spans="1:8" x14ac:dyDescent="0.25">
      <c r="A2" s="58" t="s">
        <v>134</v>
      </c>
      <c r="B2" s="57"/>
      <c r="C2" s="57"/>
      <c r="D2" s="57"/>
      <c r="E2" s="57"/>
      <c r="F2" s="57"/>
      <c r="G2" s="57"/>
      <c r="H2" s="57"/>
    </row>
    <row r="3" spans="1:8" x14ac:dyDescent="0.25">
      <c r="A3" s="31" t="s">
        <v>182</v>
      </c>
      <c r="B3" s="63" t="s">
        <v>184</v>
      </c>
      <c r="C3" s="59"/>
      <c r="D3" s="59"/>
      <c r="E3" s="59"/>
      <c r="F3" s="59"/>
      <c r="G3" s="59"/>
      <c r="H3" s="59"/>
    </row>
    <row r="4" spans="1:8" x14ac:dyDescent="0.25">
      <c r="A4" s="31"/>
      <c r="B4" s="32"/>
      <c r="C4" s="33"/>
      <c r="D4" s="33"/>
      <c r="E4" s="33"/>
      <c r="F4" s="33"/>
      <c r="G4" s="33"/>
      <c r="H4" s="33"/>
    </row>
    <row r="5" spans="1:8" x14ac:dyDescent="0.25">
      <c r="A5" s="26" t="s">
        <v>5</v>
      </c>
      <c r="B5" s="26" t="s">
        <v>11</v>
      </c>
      <c r="C5" s="25" t="s">
        <v>12</v>
      </c>
      <c r="D5" s="25" t="s">
        <v>89</v>
      </c>
      <c r="E5" s="25" t="s">
        <v>6</v>
      </c>
      <c r="F5" s="25" t="s">
        <v>46</v>
      </c>
      <c r="G5" s="25" t="s">
        <v>7</v>
      </c>
      <c r="H5" s="5" t="s">
        <v>135</v>
      </c>
    </row>
    <row r="6" spans="1:8" s="10" customFormat="1" ht="30" x14ac:dyDescent="0.25">
      <c r="A6" s="7" t="s">
        <v>61</v>
      </c>
      <c r="B6" s="7" t="s">
        <v>105</v>
      </c>
      <c r="C6" s="7" t="s">
        <v>123</v>
      </c>
      <c r="D6" s="7" t="s">
        <v>124</v>
      </c>
      <c r="E6" s="7" t="s">
        <v>32</v>
      </c>
      <c r="F6" s="3" t="s">
        <v>118</v>
      </c>
      <c r="G6" s="7">
        <v>53457</v>
      </c>
      <c r="H6" s="8"/>
    </row>
    <row r="7" spans="1:8" ht="30" x14ac:dyDescent="0.25">
      <c r="A7" s="3" t="s">
        <v>62</v>
      </c>
      <c r="B7" s="11" t="s">
        <v>129</v>
      </c>
      <c r="C7" s="3" t="s">
        <v>136</v>
      </c>
      <c r="D7" s="2" t="s">
        <v>180</v>
      </c>
      <c r="E7" s="3" t="s">
        <v>32</v>
      </c>
      <c r="F7" s="3" t="s">
        <v>137</v>
      </c>
      <c r="G7" s="3" t="s">
        <v>138</v>
      </c>
      <c r="H7" s="3" t="s">
        <v>139</v>
      </c>
    </row>
    <row r="8" spans="1:8" ht="30" x14ac:dyDescent="0.25">
      <c r="A8" s="3" t="s">
        <v>63</v>
      </c>
      <c r="B8" s="11" t="s">
        <v>130</v>
      </c>
      <c r="C8" s="3" t="s">
        <v>140</v>
      </c>
      <c r="D8" s="2" t="s">
        <v>141</v>
      </c>
      <c r="E8" s="3" t="s">
        <v>32</v>
      </c>
      <c r="F8" s="3" t="s">
        <v>142</v>
      </c>
      <c r="G8" s="3" t="s">
        <v>143</v>
      </c>
      <c r="H8" s="3"/>
    </row>
    <row r="9" spans="1:8" ht="105" x14ac:dyDescent="0.25">
      <c r="A9" s="3" t="s">
        <v>4</v>
      </c>
      <c r="B9" s="11" t="s">
        <v>178</v>
      </c>
      <c r="C9" s="3" t="s">
        <v>183</v>
      </c>
      <c r="D9" s="3" t="s">
        <v>179</v>
      </c>
      <c r="E9" s="3" t="s">
        <v>32</v>
      </c>
      <c r="F9" s="3" t="s">
        <v>144</v>
      </c>
      <c r="G9" s="3" t="s">
        <v>145</v>
      </c>
      <c r="H9" s="3" t="s">
        <v>146</v>
      </c>
    </row>
    <row r="10" spans="1:8" ht="60" x14ac:dyDescent="0.25">
      <c r="A10" s="3" t="s">
        <v>64</v>
      </c>
      <c r="B10" s="3" t="s">
        <v>198</v>
      </c>
      <c r="C10" s="3" t="s">
        <v>199</v>
      </c>
      <c r="D10" s="3" t="s">
        <v>203</v>
      </c>
      <c r="E10" s="3" t="s">
        <v>32</v>
      </c>
      <c r="F10" s="3" t="s">
        <v>144</v>
      </c>
      <c r="G10" s="3"/>
      <c r="H10" s="3" t="s">
        <v>200</v>
      </c>
    </row>
    <row r="11" spans="1:8" ht="45" x14ac:dyDescent="0.25">
      <c r="A11" s="3" t="s">
        <v>66</v>
      </c>
      <c r="B11" s="11" t="s">
        <v>193</v>
      </c>
      <c r="C11" s="3" t="s">
        <v>194</v>
      </c>
      <c r="D11" s="3" t="s">
        <v>195</v>
      </c>
      <c r="E11" s="3" t="s">
        <v>32</v>
      </c>
      <c r="F11" s="3" t="s">
        <v>144</v>
      </c>
      <c r="G11" s="3" t="s">
        <v>196</v>
      </c>
      <c r="H11" s="3" t="s">
        <v>197</v>
      </c>
    </row>
    <row r="12" spans="1:8" ht="45" x14ac:dyDescent="0.25">
      <c r="A12" s="3" t="s">
        <v>65</v>
      </c>
      <c r="B12" s="11" t="s">
        <v>181</v>
      </c>
      <c r="C12" s="3" t="s">
        <v>185</v>
      </c>
      <c r="D12" s="3" t="s">
        <v>186</v>
      </c>
      <c r="E12" s="3" t="s">
        <v>32</v>
      </c>
      <c r="F12" s="3" t="s">
        <v>144</v>
      </c>
      <c r="G12" s="3" t="s">
        <v>147</v>
      </c>
      <c r="H12" s="3" t="s">
        <v>148</v>
      </c>
    </row>
    <row r="13" spans="1:8" ht="60" x14ac:dyDescent="0.25">
      <c r="A13" s="3" t="s">
        <v>3</v>
      </c>
      <c r="B13" s="11" t="s">
        <v>202</v>
      </c>
      <c r="C13" s="3" t="s">
        <v>204</v>
      </c>
      <c r="D13" s="3" t="s">
        <v>206</v>
      </c>
      <c r="E13" s="3" t="s">
        <v>32</v>
      </c>
      <c r="F13" s="3" t="s">
        <v>144</v>
      </c>
      <c r="G13" s="3"/>
      <c r="H13" s="3"/>
    </row>
    <row r="14" spans="1:8" ht="60" x14ac:dyDescent="0.25">
      <c r="A14" s="3" t="s">
        <v>67</v>
      </c>
      <c r="B14" s="11" t="s">
        <v>201</v>
      </c>
      <c r="C14" s="3" t="s">
        <v>205</v>
      </c>
      <c r="D14" s="3" t="s">
        <v>203</v>
      </c>
      <c r="E14" s="3" t="s">
        <v>32</v>
      </c>
      <c r="F14" s="3" t="s">
        <v>144</v>
      </c>
      <c r="G14" s="3"/>
      <c r="H14" s="3"/>
    </row>
    <row r="15" spans="1:8" ht="60" x14ac:dyDescent="0.25">
      <c r="A15" s="3" t="s">
        <v>68</v>
      </c>
      <c r="B15" s="11" t="s">
        <v>187</v>
      </c>
      <c r="C15" s="3" t="s">
        <v>188</v>
      </c>
      <c r="D15" s="3" t="s">
        <v>189</v>
      </c>
      <c r="E15" s="3" t="s">
        <v>32</v>
      </c>
      <c r="F15" s="3" t="s">
        <v>144</v>
      </c>
      <c r="G15" s="3" t="s">
        <v>149</v>
      </c>
      <c r="H15" s="3" t="s">
        <v>150</v>
      </c>
    </row>
    <row r="16" spans="1:8" ht="45" x14ac:dyDescent="0.25">
      <c r="A16" s="12" t="s">
        <v>69</v>
      </c>
      <c r="B16" s="11" t="s">
        <v>162</v>
      </c>
      <c r="C16" s="3" t="s">
        <v>162</v>
      </c>
      <c r="D16" s="3" t="s">
        <v>190</v>
      </c>
      <c r="E16" s="3" t="s">
        <v>32</v>
      </c>
      <c r="F16" s="3" t="s">
        <v>191</v>
      </c>
      <c r="G16" s="3" t="s">
        <v>192</v>
      </c>
      <c r="H16" s="3" t="s">
        <v>233</v>
      </c>
    </row>
    <row r="17" spans="1:8" ht="45" x14ac:dyDescent="0.25">
      <c r="A17" s="12" t="s">
        <v>70</v>
      </c>
      <c r="B17" s="11" t="s">
        <v>175</v>
      </c>
      <c r="C17" s="11" t="s">
        <v>177</v>
      </c>
      <c r="D17" s="3" t="s">
        <v>176</v>
      </c>
      <c r="E17" s="3" t="s">
        <v>32</v>
      </c>
      <c r="F17" s="3" t="s">
        <v>144</v>
      </c>
      <c r="G17" s="3"/>
      <c r="H17" s="3"/>
    </row>
    <row r="18" spans="1:8" ht="105" x14ac:dyDescent="0.25">
      <c r="A18" s="12" t="s">
        <v>71</v>
      </c>
      <c r="B18" s="11" t="s">
        <v>210</v>
      </c>
      <c r="C18" s="3" t="s">
        <v>211</v>
      </c>
      <c r="D18" s="3" t="s">
        <v>212</v>
      </c>
      <c r="E18" s="3" t="s">
        <v>32</v>
      </c>
      <c r="F18" s="3" t="s">
        <v>144</v>
      </c>
      <c r="G18" s="3" t="s">
        <v>145</v>
      </c>
      <c r="H18" s="3" t="s">
        <v>146</v>
      </c>
    </row>
    <row r="19" spans="1:8" ht="60" x14ac:dyDescent="0.25">
      <c r="A19" s="12" t="s">
        <v>72</v>
      </c>
      <c r="B19" s="3" t="s">
        <v>213</v>
      </c>
      <c r="C19" s="3" t="s">
        <v>214</v>
      </c>
      <c r="D19" s="3" t="s">
        <v>215</v>
      </c>
      <c r="E19" s="3" t="s">
        <v>32</v>
      </c>
      <c r="F19" s="3" t="s">
        <v>144</v>
      </c>
      <c r="G19" s="3"/>
      <c r="H19" s="3" t="s">
        <v>200</v>
      </c>
    </row>
    <row r="20" spans="1:8" ht="45" x14ac:dyDescent="0.25">
      <c r="A20" s="12" t="s">
        <v>73</v>
      </c>
      <c r="B20" s="11" t="s">
        <v>216</v>
      </c>
      <c r="C20" s="3" t="s">
        <v>217</v>
      </c>
      <c r="D20" s="3" t="s">
        <v>218</v>
      </c>
      <c r="E20" s="3" t="s">
        <v>32</v>
      </c>
      <c r="F20" s="3" t="s">
        <v>144</v>
      </c>
      <c r="G20" s="3" t="s">
        <v>196</v>
      </c>
      <c r="H20" s="3" t="s">
        <v>197</v>
      </c>
    </row>
    <row r="21" spans="1:8" ht="45" x14ac:dyDescent="0.25">
      <c r="A21" s="12" t="s">
        <v>74</v>
      </c>
      <c r="B21" s="11" t="s">
        <v>219</v>
      </c>
      <c r="C21" s="3" t="s">
        <v>220</v>
      </c>
      <c r="D21" s="3" t="s">
        <v>221</v>
      </c>
      <c r="E21" s="3" t="s">
        <v>32</v>
      </c>
      <c r="F21" s="3" t="s">
        <v>144</v>
      </c>
      <c r="G21" s="3" t="s">
        <v>147</v>
      </c>
      <c r="H21" s="3" t="s">
        <v>148</v>
      </c>
    </row>
    <row r="22" spans="1:8" ht="60" x14ac:dyDescent="0.25">
      <c r="A22" s="12" t="s">
        <v>75</v>
      </c>
      <c r="B22" s="11" t="s">
        <v>222</v>
      </c>
      <c r="C22" s="3" t="s">
        <v>223</v>
      </c>
      <c r="D22" s="3" t="s">
        <v>224</v>
      </c>
      <c r="E22" s="3" t="s">
        <v>32</v>
      </c>
      <c r="F22" s="3" t="s">
        <v>144</v>
      </c>
      <c r="G22" s="3"/>
      <c r="H22" s="3"/>
    </row>
    <row r="23" spans="1:8" ht="60" x14ac:dyDescent="0.25">
      <c r="A23" s="12" t="s">
        <v>76</v>
      </c>
      <c r="B23" s="11" t="s">
        <v>225</v>
      </c>
      <c r="C23" s="3" t="s">
        <v>226</v>
      </c>
      <c r="D23" s="3" t="s">
        <v>215</v>
      </c>
      <c r="E23" s="3" t="s">
        <v>32</v>
      </c>
      <c r="F23" s="3" t="s">
        <v>144</v>
      </c>
      <c r="G23" s="3"/>
      <c r="H23" s="3"/>
    </row>
    <row r="24" spans="1:8" ht="60" x14ac:dyDescent="0.25">
      <c r="A24" s="12" t="s">
        <v>77</v>
      </c>
      <c r="B24" s="11" t="s">
        <v>227</v>
      </c>
      <c r="C24" s="3" t="s">
        <v>228</v>
      </c>
      <c r="D24" s="3" t="s">
        <v>229</v>
      </c>
      <c r="E24" s="3" t="s">
        <v>32</v>
      </c>
      <c r="F24" s="3" t="s">
        <v>144</v>
      </c>
      <c r="G24" s="3" t="s">
        <v>149</v>
      </c>
      <c r="H24" s="3" t="s">
        <v>150</v>
      </c>
    </row>
    <row r="25" spans="1:8" ht="45" x14ac:dyDescent="0.25">
      <c r="A25" s="12" t="s">
        <v>122</v>
      </c>
      <c r="B25" s="11" t="s">
        <v>171</v>
      </c>
      <c r="C25" s="3" t="s">
        <v>171</v>
      </c>
      <c r="D25" s="3" t="s">
        <v>230</v>
      </c>
      <c r="E25" s="3" t="s">
        <v>32</v>
      </c>
      <c r="F25" s="3" t="s">
        <v>191</v>
      </c>
      <c r="G25" s="3" t="s">
        <v>192</v>
      </c>
      <c r="H25" s="3" t="s">
        <v>234</v>
      </c>
    </row>
    <row r="26" spans="1:8" ht="45" x14ac:dyDescent="0.25">
      <c r="A26" s="12" t="s">
        <v>125</v>
      </c>
      <c r="B26" s="11" t="s">
        <v>207</v>
      </c>
      <c r="C26" s="11" t="s">
        <v>208</v>
      </c>
      <c r="D26" s="3" t="s">
        <v>209</v>
      </c>
      <c r="E26" s="3" t="s">
        <v>32</v>
      </c>
      <c r="F26" s="3" t="s">
        <v>144</v>
      </c>
      <c r="G26" s="3"/>
      <c r="H26" s="3"/>
    </row>
    <row r="27" spans="1:8" ht="45" x14ac:dyDescent="0.25">
      <c r="A27" s="12" t="s">
        <v>126</v>
      </c>
      <c r="B27" s="29" t="s">
        <v>152</v>
      </c>
      <c r="C27" s="29" t="s">
        <v>152</v>
      </c>
      <c r="D27" s="12" t="s">
        <v>231</v>
      </c>
      <c r="E27" s="3" t="s">
        <v>32</v>
      </c>
      <c r="F27" s="3" t="s">
        <v>191</v>
      </c>
      <c r="G27" s="3" t="s">
        <v>192</v>
      </c>
      <c r="H27" s="3" t="s">
        <v>232</v>
      </c>
    </row>
  </sheetData>
  <mergeCells count="3">
    <mergeCell ref="B3:H3"/>
    <mergeCell ref="A2:H2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PO-Invoice</vt:lpstr>
      <vt:lpstr>Summary</vt:lpstr>
      <vt:lpstr>PO-Inv Instructions</vt:lpstr>
      <vt:lpstr>Summary Instructions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Arnold</dc:creator>
  <cp:lastModifiedBy>Arnold, James</cp:lastModifiedBy>
  <cp:lastPrinted>2015-06-02T15:21:53Z</cp:lastPrinted>
  <dcterms:created xsi:type="dcterms:W3CDTF">2015-05-28T14:55:52Z</dcterms:created>
  <dcterms:modified xsi:type="dcterms:W3CDTF">2022-06-07T17:12:48Z</dcterms:modified>
</cp:coreProperties>
</file>